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730" windowHeight="979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List1!$A$1:$H$38</definedName>
  </definedNames>
  <calcPr calcId="144525"/>
</workbook>
</file>

<file path=xl/calcChain.xml><?xml version="1.0" encoding="utf-8"?>
<calcChain xmlns="http://schemas.openxmlformats.org/spreadsheetml/2006/main">
  <c r="C19" i="1" l="1"/>
  <c r="D19" i="1"/>
  <c r="H19" i="1" l="1"/>
  <c r="G19" i="1"/>
  <c r="F19" i="1"/>
  <c r="E19" i="1"/>
  <c r="D27" i="1"/>
  <c r="C27" i="1"/>
  <c r="E23" i="1" l="1"/>
  <c r="F23" i="1"/>
  <c r="G23" i="1"/>
  <c r="H23" i="1"/>
  <c r="C23" i="1"/>
  <c r="E25" i="1" l="1"/>
  <c r="F25" i="1"/>
  <c r="G25" i="1"/>
  <c r="H25" i="1"/>
  <c r="D23" i="1" l="1"/>
  <c r="D25" i="1" s="1"/>
</calcChain>
</file>

<file path=xl/sharedStrings.xml><?xml version="1.0" encoding="utf-8"?>
<sst xmlns="http://schemas.openxmlformats.org/spreadsheetml/2006/main" count="35" uniqueCount="35">
  <si>
    <t>Výhled 2021</t>
  </si>
  <si>
    <t>Nedaňové příjmy</t>
  </si>
  <si>
    <t>Druhové třídění rozpočtové skladby</t>
  </si>
  <si>
    <t>přijaté nekapitálové příspěvky a náhrady</t>
  </si>
  <si>
    <t>Přijaté transfery</t>
  </si>
  <si>
    <t>neinvestiční přijaté transfery od obcí</t>
  </si>
  <si>
    <t xml:space="preserve">PŘÍJMY CELKEM </t>
  </si>
  <si>
    <t>příjmy z úroků</t>
  </si>
  <si>
    <t>Daňové příjmy</t>
  </si>
  <si>
    <t>Běžné výdaje</t>
  </si>
  <si>
    <t>Kapitálové výdaje</t>
  </si>
  <si>
    <t>VÝDAJE CELKEM</t>
  </si>
  <si>
    <t xml:space="preserve">Saldo příjmů a výdajů </t>
  </si>
  <si>
    <t xml:space="preserve">z toho: </t>
  </si>
  <si>
    <t>změna stavů prostředků na bankovních účtech</t>
  </si>
  <si>
    <t>čerpání úvěru</t>
  </si>
  <si>
    <t>splátka úvěru</t>
  </si>
  <si>
    <t>Zpracovala: Ing. Monika Krausová</t>
  </si>
  <si>
    <t>Text</t>
  </si>
  <si>
    <t>FINANCOVÁNÍ</t>
  </si>
  <si>
    <t>Výhled 2022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</si>
  <si>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</si>
  <si>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</si>
  <si>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</si>
  <si>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Splátky půjčených prostředků od ostatních zřízených a podobných subjektů</t>
  </si>
  <si>
    <t>přijaté pojistné náhrady</t>
  </si>
  <si>
    <t>neinvestiční přijaté transfery od krajů</t>
  </si>
  <si>
    <t>Výhled 2023</t>
  </si>
  <si>
    <t>příjmy z poskytovaných služeb</t>
  </si>
  <si>
    <t xml:space="preserve">                       NÁVRH STŘEDNĚDOBÉHO VÝHLEDU ROZPOČTU  SVAZKU OBCÍ NOVOBORSKA NA OBDOBÍ LET 2021 - 2024</t>
  </si>
  <si>
    <t>Skutečnost 2019                (k 31.10.2019)</t>
  </si>
  <si>
    <t>Rozpočet 2020</t>
  </si>
  <si>
    <t>Výhled 2024</t>
  </si>
  <si>
    <t>investiční přijaté transfery od krajů</t>
  </si>
  <si>
    <t>ostatní nedaňové příjmy jinade nezař.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</si>
</sst>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 applyAlignment="1">
      <alignment horizontal="right" wrapText="1"/>
    </xf>
    <xf numFmtId="164" fontId="0" fillId="0" borderId="3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1" xfId="0" applyFont="1" applyBorder="1" applyAlignment="1">
      <alignment horizontal="left" vertical="center"/>
    </xf>
    <xf numFmtId="164" fontId="0" fillId="0" borderId="13" xfId="0" applyNumberFormat="1" applyBorder="1"/>
    <xf numFmtId="164" fontId="0" fillId="0" borderId="16" xfId="0" applyNumberFormat="1" applyBorder="1"/>
    <xf numFmtId="164" fontId="0" fillId="0" borderId="19" xfId="0" applyNumberFormat="1" applyBorder="1" applyAlignment="1">
      <alignment wrapText="1"/>
    </xf>
    <xf numFmtId="164" fontId="0" fillId="0" borderId="20" xfId="0" applyNumberFormat="1" applyBorder="1"/>
    <xf numFmtId="0" fontId="0" fillId="0" borderId="0" xfId="0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/>
    <xf numFmtId="164" fontId="2" fillId="2" borderId="1" xfId="0" applyNumberFormat="1" applyFont="1" applyFill="1" applyBorder="1"/>
    <xf numFmtId="164" fontId="0" fillId="4" borderId="0" xfId="0" applyNumberFormat="1" applyFill="1" applyAlignment="1">
      <alignment horizontal="right" wrapText="1"/>
    </xf>
    <xf numFmtId="164" fontId="0" fillId="0" borderId="1" xfId="0" applyNumberFormat="1" applyFill="1" applyBorder="1"/>
    <xf numFmtId="164" fontId="2" fillId="3" borderId="2" xfId="0" applyNumberFormat="1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right" wrapText="1"/>
    </xf>
    <xf numFmtId="164" fontId="0" fillId="4" borderId="16" xfId="0" applyNumberFormat="1" applyFill="1" applyBorder="1" applyAlignment="1">
      <alignment horizontal="right" wrapText="1"/>
    </xf>
    <xf numFmtId="164" fontId="0" fillId="4" borderId="19" xfId="0" applyNumberForma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4" fontId="0" fillId="4" borderId="20" xfId="0" applyNumberFormat="1" applyFont="1" applyFill="1" applyBorder="1" applyAlignment="1">
      <alignment horizontal="right"/>
    </xf>
    <xf numFmtId="164" fontId="0" fillId="4" borderId="16" xfId="0" applyNumberFormat="1" applyFont="1" applyFill="1" applyBorder="1" applyAlignment="1">
      <alignment horizontal="right"/>
    </xf>
    <xf numFmtId="164" fontId="0" fillId="4" borderId="7" xfId="0" applyNumberFormat="1" applyFill="1" applyBorder="1" applyAlignment="1">
      <alignment horizontal="right" wrapText="1"/>
    </xf>
    <xf numFmtId="164" fontId="0" fillId="4" borderId="3" xfId="0" applyNumberFormat="1" applyFill="1" applyBorder="1" applyAlignment="1">
      <alignment horizontal="right" wrapText="1"/>
    </xf>
    <xf numFmtId="164" fontId="0" fillId="4" borderId="13" xfId="0" applyNumberFormat="1" applyFill="1" applyBorder="1" applyAlignment="1">
      <alignment horizontal="right" wrapText="1"/>
    </xf>
    <xf numFmtId="164" fontId="0" fillId="4" borderId="1" xfId="0" applyNumberFormat="1" applyFill="1" applyBorder="1"/>
    <xf numFmtId="164" fontId="6" fillId="4" borderId="20" xfId="0" applyNumberFormat="1" applyFont="1" applyFill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164" fontId="6" fillId="4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6" fillId="0" borderId="19" xfId="0" applyFont="1" applyBorder="1" applyAlignment="1">
      <alignment horizontal="right" vertical="center"/>
    </xf>
    <xf numFmtId="0" fontId="6" fillId="0" borderId="19" xfId="0" applyFont="1" applyBorder="1" applyAlignment="1">
      <alignment horizontal="left" vertical="center" wrapText="1"/>
    </xf>
    <xf numFmtId="164" fontId="6" fillId="4" borderId="19" xfId="0" applyNumberFormat="1" applyFont="1" applyFill="1" applyBorder="1" applyAlignment="1">
      <alignment horizontal="right" vertical="center" wrapText="1"/>
    </xf>
    <xf numFmtId="164" fontId="6" fillId="0" borderId="19" xfId="0" applyNumberFormat="1" applyFont="1" applyBorder="1"/>
    <xf numFmtId="164" fontId="6" fillId="4" borderId="19" xfId="0" applyNumberFormat="1" applyFont="1" applyFill="1" applyBorder="1"/>
    <xf numFmtId="0" fontId="6" fillId="0" borderId="16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wrapText="1"/>
    </xf>
    <xf numFmtId="164" fontId="6" fillId="4" borderId="16" xfId="0" applyNumberFormat="1" applyFont="1" applyFill="1" applyBorder="1" applyAlignment="1">
      <alignment horizontal="right" wrapText="1"/>
    </xf>
    <xf numFmtId="164" fontId="6" fillId="0" borderId="16" xfId="0" applyNumberFormat="1" applyFont="1" applyBorder="1"/>
    <xf numFmtId="164" fontId="6" fillId="4" borderId="16" xfId="0" applyNumberFormat="1" applyFont="1" applyFill="1" applyBorder="1"/>
    <xf numFmtId="0" fontId="6" fillId="0" borderId="20" xfId="0" applyFont="1" applyBorder="1" applyAlignment="1">
      <alignment horizontal="right" vertical="center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/>
    <xf numFmtId="0" fontId="6" fillId="0" borderId="21" xfId="0" applyFont="1" applyBorder="1" applyAlignment="1">
      <alignment wrapText="1"/>
    </xf>
    <xf numFmtId="164" fontId="6" fillId="4" borderId="21" xfId="0" applyNumberFormat="1" applyFont="1" applyFill="1" applyBorder="1" applyAlignment="1">
      <alignment horizontal="right" wrapText="1"/>
    </xf>
    <xf numFmtId="164" fontId="6" fillId="0" borderId="21" xfId="0" applyNumberFormat="1" applyFont="1" applyBorder="1"/>
    <xf numFmtId="164" fontId="6" fillId="4" borderId="21" xfId="0" applyNumberFormat="1" applyFont="1" applyFill="1" applyBorder="1"/>
    <xf numFmtId="0" fontId="6" fillId="0" borderId="19" xfId="0" applyFont="1" applyBorder="1"/>
    <xf numFmtId="0" fontId="6" fillId="0" borderId="19" xfId="0" applyFont="1" applyBorder="1" applyAlignment="1">
      <alignment wrapText="1"/>
    </xf>
    <xf numFmtId="164" fontId="6" fillId="4" borderId="19" xfId="0" applyNumberFormat="1" applyFont="1" applyFill="1" applyBorder="1" applyAlignment="1">
      <alignment horizontal="right" wrapText="1"/>
    </xf>
    <xf numFmtId="0" fontId="6" fillId="0" borderId="19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wrapText="1"/>
    </xf>
    <xf numFmtId="0" fontId="0" fillId="0" borderId="0" xfId="0" applyFont="1"/>
    <xf numFmtId="0" fontId="6" fillId="0" borderId="21" xfId="0" applyFont="1" applyBorder="1" applyAlignment="1">
      <alignment horizontal="right"/>
    </xf>
    <xf numFmtId="0" fontId="6" fillId="0" borderId="21" xfId="0" applyFont="1" applyBorder="1" applyAlignment="1">
      <alignment horizontal="left"/>
    </xf>
    <xf numFmtId="164" fontId="6" fillId="4" borderId="21" xfId="0" applyNumberFormat="1" applyFont="1" applyFill="1" applyBorder="1" applyAlignment="1">
      <alignment horizontal="right"/>
    </xf>
    <xf numFmtId="164" fontId="6" fillId="0" borderId="21" xfId="0" applyNumberFormat="1" applyFont="1" applyBorder="1" applyAlignment="1">
      <alignment horizontal="right"/>
    </xf>
    <xf numFmtId="0" fontId="0" fillId="0" borderId="20" xfId="0" applyFont="1" applyBorder="1" applyAlignment="1">
      <alignment horizontal="right" vertical="center"/>
    </xf>
    <xf numFmtId="0" fontId="0" fillId="0" borderId="20" xfId="0" applyFont="1" applyBorder="1" applyAlignment="1">
      <alignment horizontal="left" vertical="center"/>
    </xf>
    <xf numFmtId="164" fontId="0" fillId="0" borderId="20" xfId="0" applyNumberFormat="1" applyFont="1" applyBorder="1" applyAlignment="1">
      <alignment horizontal="right" vertical="center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137167</xdr:colOff>
      <xdr:row>0</xdr:row>
      <xdr:rowOff>152400</xdr:rowOff>
    </xdr:from>
    <xdr:to>
      <xdr:col>1</xdr:col>
      <xdr:colOff>43563</xdr:colOff>
      <xdr:row>0</xdr:row>
      <xdr:rowOff>952500</xdr:rowOff>
    </xdr:to>
    <xdr:pic>
      <xdr:nvPicPr>
        <xdr:cNvPr id="2" name="Obrázek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7" y="152400"/>
          <a:ext cx="1258946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zoomScaleNormal="100" workbookViewId="0">
      <selection activeCell="E30" sqref="E30"/>
    </sheetView>
  </sheetViews>
  <sheetFormatPr defaultRowHeight="15" x14ac:dyDescent="0.25"/>
  <cols>
    <col min="1" max="1" width="20.28515625" customWidth="1"/>
    <col min="2" max="2" width="36.5703125" style="2" customWidth="1"/>
    <col min="3" max="3" width="22.7109375" style="4" customWidth="1"/>
    <col min="4" max="4" width="17.140625" customWidth="1"/>
    <col min="5" max="5" width="16.85546875" customWidth="1"/>
    <col min="6" max="6" width="14.42578125" customWidth="1"/>
    <col min="7" max="7" width="16.85546875" customWidth="1"/>
    <col min="8" max="8" width="16.5703125" customWidth="1"/>
  </cols>
  <sheetData>
    <row r="1" spans="1:8" ht="86.45" customHeight="1" thickBot="1" x14ac:dyDescent="0.3">
      <c r="A1" s="78" t="s">
        <v>29</v>
      </c>
      <c r="B1" s="79"/>
      <c r="C1" s="79"/>
      <c r="D1" s="79"/>
      <c r="E1" s="79"/>
      <c r="F1" s="79"/>
      <c r="G1" s="79"/>
      <c r="H1" s="80"/>
    </row>
    <row r="2" spans="1:8" s="13" customFormat="1" ht="17.45" customHeight="1" thickBot="1" x14ac:dyDescent="0.3">
      <c r="A2" s="81"/>
      <c r="B2" s="81"/>
      <c r="C2" s="81"/>
      <c r="D2" s="81"/>
      <c r="E2" s="81"/>
      <c r="F2" s="81"/>
      <c r="G2" s="81"/>
      <c r="H2" s="81"/>
    </row>
    <row r="3" spans="1:8" ht="36.6" customHeight="1" thickBot="1" x14ac:dyDescent="0.3">
      <c r="A3" s="14" t="s">
        <v>18</v>
      </c>
      <c r="B3" s="15" t="s">
        <v>2</v>
      </c>
      <c r="C3" s="20" t="s">
        <v>30</v>
      </c>
      <c r="D3" s="14" t="s">
        <v>31</v>
      </c>
      <c r="E3" s="14" t="s">
        <v>0</v>
      </c>
      <c r="F3" s="14" t="s">
        <v>20</v>
      </c>
      <c r="G3" s="14" t="s">
        <v>27</v>
      </c>
      <c r="H3" s="14" t="s">
        <v>32</v>
      </c>
    </row>
    <row r="4" spans="1:8" ht="16.5" thickBot="1" x14ac:dyDescent="0.3">
      <c r="A4" s="8" t="s">
        <v>8</v>
      </c>
      <c r="B4" s="6"/>
      <c r="C4" s="21">
        <v>0</v>
      </c>
      <c r="D4" s="7">
        <v>0</v>
      </c>
      <c r="E4" s="19">
        <v>0</v>
      </c>
      <c r="F4" s="19">
        <v>0</v>
      </c>
      <c r="G4" s="19">
        <v>0</v>
      </c>
      <c r="H4" s="30">
        <v>0</v>
      </c>
    </row>
    <row r="5" spans="1:8" ht="16.5" thickBot="1" x14ac:dyDescent="0.3">
      <c r="A5" s="91" t="s">
        <v>1</v>
      </c>
      <c r="B5" s="92"/>
      <c r="C5" s="92"/>
      <c r="D5" s="92"/>
      <c r="E5" s="92"/>
      <c r="F5" s="92"/>
      <c r="G5" s="92"/>
      <c r="H5" s="93"/>
    </row>
    <row r="6" spans="1:8" s="60" customFormat="1" x14ac:dyDescent="0.25">
      <c r="A6" s="65">
        <v>2111</v>
      </c>
      <c r="B6" s="66" t="s">
        <v>28</v>
      </c>
      <c r="C6" s="67">
        <v>62066</v>
      </c>
      <c r="D6" s="67">
        <v>111600</v>
      </c>
      <c r="E6" s="67">
        <v>111600</v>
      </c>
      <c r="F6" s="67">
        <v>111600</v>
      </c>
      <c r="G6" s="67">
        <v>111600</v>
      </c>
      <c r="H6" s="67">
        <v>111600</v>
      </c>
    </row>
    <row r="7" spans="1:8" x14ac:dyDescent="0.25">
      <c r="A7" s="61">
        <v>2141</v>
      </c>
      <c r="B7" s="62" t="s">
        <v>7</v>
      </c>
      <c r="C7" s="63">
        <v>544.39</v>
      </c>
      <c r="D7" s="64">
        <v>2000</v>
      </c>
      <c r="E7" s="64">
        <v>2000</v>
      </c>
      <c r="F7" s="64">
        <v>2000</v>
      </c>
      <c r="G7" s="64">
        <v>2000</v>
      </c>
      <c r="H7" s="63">
        <v>2000</v>
      </c>
    </row>
    <row r="8" spans="1:8" x14ac:dyDescent="0.25">
      <c r="A8" s="33">
        <v>2322</v>
      </c>
      <c r="B8" s="34" t="s">
        <v>25</v>
      </c>
      <c r="C8" s="35">
        <v>0</v>
      </c>
      <c r="D8" s="36">
        <v>0</v>
      </c>
      <c r="E8" s="36">
        <v>0</v>
      </c>
      <c r="F8" s="36">
        <v>0</v>
      </c>
      <c r="G8" s="36">
        <v>0</v>
      </c>
      <c r="H8" s="35">
        <v>0</v>
      </c>
    </row>
    <row r="9" spans="1:8" ht="19.899999999999999" customHeight="1" x14ac:dyDescent="0.25">
      <c r="A9" s="37">
        <v>2324</v>
      </c>
      <c r="B9" s="38" t="s">
        <v>3</v>
      </c>
      <c r="C9" s="39">
        <v>771475</v>
      </c>
      <c r="D9" s="40">
        <v>76860</v>
      </c>
      <c r="E9" s="40">
        <v>0</v>
      </c>
      <c r="F9" s="40">
        <v>0</v>
      </c>
      <c r="G9" s="40">
        <v>0</v>
      </c>
      <c r="H9" s="41">
        <v>0</v>
      </c>
    </row>
    <row r="10" spans="1:8" ht="19.899999999999999" customHeight="1" x14ac:dyDescent="0.25">
      <c r="A10" s="37">
        <v>2329</v>
      </c>
      <c r="B10" s="38" t="s">
        <v>34</v>
      </c>
      <c r="C10" s="39">
        <v>183675.41</v>
      </c>
      <c r="D10" s="40">
        <v>0</v>
      </c>
      <c r="E10" s="40">
        <v>0</v>
      </c>
      <c r="F10" s="40">
        <v>0</v>
      </c>
      <c r="G10" s="40">
        <v>0</v>
      </c>
      <c r="H10" s="41">
        <v>0</v>
      </c>
    </row>
    <row r="11" spans="1:8" ht="30" customHeight="1" thickBot="1" x14ac:dyDescent="0.3">
      <c r="A11" s="42">
        <v>2459</v>
      </c>
      <c r="B11" s="43" t="s">
        <v>24</v>
      </c>
      <c r="C11" s="44">
        <v>0</v>
      </c>
      <c r="D11" s="45">
        <v>0</v>
      </c>
      <c r="E11" s="45">
        <v>0</v>
      </c>
      <c r="F11" s="45">
        <v>0</v>
      </c>
      <c r="G11" s="45">
        <v>0</v>
      </c>
      <c r="H11" s="46">
        <v>0</v>
      </c>
    </row>
    <row r="12" spans="1:8" ht="19.899999999999999" customHeight="1" thickBot="1" x14ac:dyDescent="0.3">
      <c r="A12" s="90" t="s">
        <v>4</v>
      </c>
      <c r="B12" s="90"/>
      <c r="C12" s="90"/>
      <c r="D12" s="90"/>
      <c r="E12" s="90"/>
      <c r="F12" s="90"/>
      <c r="G12" s="90"/>
      <c r="H12" s="90"/>
    </row>
    <row r="13" spans="1:8" ht="30" x14ac:dyDescent="0.25">
      <c r="A13" s="47">
        <v>4116</v>
      </c>
      <c r="B13" s="48" t="s">
        <v>21</v>
      </c>
      <c r="C13" s="31">
        <v>437566.2</v>
      </c>
      <c r="D13" s="32">
        <v>0</v>
      </c>
      <c r="E13" s="32">
        <v>0</v>
      </c>
      <c r="F13" s="32">
        <v>0</v>
      </c>
      <c r="G13" s="32">
        <v>0</v>
      </c>
      <c r="H13" s="31">
        <v>0</v>
      </c>
    </row>
    <row r="14" spans="1:8" x14ac:dyDescent="0.25">
      <c r="A14" s="49">
        <v>4121</v>
      </c>
      <c r="B14" s="50" t="s">
        <v>5</v>
      </c>
      <c r="C14" s="51">
        <v>686886</v>
      </c>
      <c r="D14" s="52">
        <v>507515</v>
      </c>
      <c r="E14" s="52">
        <v>500000</v>
      </c>
      <c r="F14" s="52">
        <v>500000</v>
      </c>
      <c r="G14" s="52">
        <v>500000</v>
      </c>
      <c r="H14" s="53">
        <v>500000</v>
      </c>
    </row>
    <row r="15" spans="1:8" x14ac:dyDescent="0.25">
      <c r="A15" s="54">
        <v>4122</v>
      </c>
      <c r="B15" s="55" t="s">
        <v>26</v>
      </c>
      <c r="C15" s="56">
        <v>1340359.76</v>
      </c>
      <c r="D15" s="40">
        <v>6997</v>
      </c>
      <c r="E15" s="40">
        <v>0</v>
      </c>
      <c r="F15" s="40">
        <v>0</v>
      </c>
      <c r="G15" s="40">
        <v>0</v>
      </c>
      <c r="H15" s="41">
        <v>0</v>
      </c>
    </row>
    <row r="16" spans="1:8" x14ac:dyDescent="0.25">
      <c r="A16" s="54">
        <v>4222</v>
      </c>
      <c r="B16" s="55" t="s">
        <v>33</v>
      </c>
      <c r="C16" s="56">
        <v>444150</v>
      </c>
      <c r="D16" s="40">
        <v>149350</v>
      </c>
      <c r="E16" s="40">
        <v>0</v>
      </c>
      <c r="F16" s="40">
        <v>0</v>
      </c>
      <c r="G16" s="40">
        <v>0</v>
      </c>
      <c r="H16" s="41">
        <v>0</v>
      </c>
    </row>
    <row r="17" spans="1:8" ht="30" x14ac:dyDescent="0.25">
      <c r="A17" s="57">
        <v>4152</v>
      </c>
      <c r="B17" s="55" t="s">
        <v>22</v>
      </c>
      <c r="C17" s="56">
        <v>0</v>
      </c>
      <c r="D17" s="40">
        <v>0</v>
      </c>
      <c r="E17" s="40">
        <v>0</v>
      </c>
      <c r="F17" s="40">
        <v>0</v>
      </c>
      <c r="G17" s="40">
        <v>0</v>
      </c>
      <c r="H17" s="41">
        <v>0</v>
      </c>
    </row>
    <row r="18" spans="1:8" ht="30.75" thickBot="1" x14ac:dyDescent="0.3">
      <c r="A18" s="58">
        <v>4216</v>
      </c>
      <c r="B18" s="59" t="s">
        <v>23</v>
      </c>
      <c r="C18" s="44">
        <v>0</v>
      </c>
      <c r="D18" s="46">
        <v>0</v>
      </c>
      <c r="E18" s="45">
        <v>0</v>
      </c>
      <c r="F18" s="45">
        <v>0</v>
      </c>
      <c r="G18" s="45">
        <v>0</v>
      </c>
      <c r="H18" s="46">
        <v>0</v>
      </c>
    </row>
    <row r="19" spans="1:8" s="3" customFormat="1" ht="24" customHeight="1" thickBot="1" x14ac:dyDescent="0.3">
      <c r="A19" s="94" t="s">
        <v>6</v>
      </c>
      <c r="B19" s="95"/>
      <c r="C19" s="16">
        <f>C16+C15+C14+C13+C10+C9+C7+C6</f>
        <v>3926722.7600000002</v>
      </c>
      <c r="D19" s="16">
        <f>D17+D16+D15+D14+D9+D7+D6</f>
        <v>854322</v>
      </c>
      <c r="E19" s="16">
        <f>E4+E7+E9+E11+E13+E14+E15+E17+E18+E8+E6</f>
        <v>613600</v>
      </c>
      <c r="F19" s="16">
        <f>F4+F7+F9+F11+F13+F14+F15+F17+F18+F8+F6</f>
        <v>613600</v>
      </c>
      <c r="G19" s="16">
        <f>G4+G7+G9+G11+G13+G14+G15+G17+G18+G8+G6</f>
        <v>613600</v>
      </c>
      <c r="H19" s="16">
        <f>H4+H7+H9+H11+H13+H14+H15+H17+H18+H8+H6</f>
        <v>613600</v>
      </c>
    </row>
    <row r="20" spans="1:8" s="3" customFormat="1" ht="16.5" thickBot="1" x14ac:dyDescent="0.3">
      <c r="A20" s="98"/>
      <c r="B20" s="99"/>
      <c r="C20" s="99"/>
      <c r="D20" s="99"/>
      <c r="E20" s="99"/>
      <c r="F20" s="99"/>
      <c r="G20" s="99"/>
      <c r="H20" s="100"/>
    </row>
    <row r="21" spans="1:8" ht="15.75" x14ac:dyDescent="0.25">
      <c r="A21" s="96" t="s">
        <v>9</v>
      </c>
      <c r="B21" s="96"/>
      <c r="C21" s="25">
        <v>3633332.31</v>
      </c>
      <c r="D21" s="12">
        <v>1455155</v>
      </c>
      <c r="E21" s="12">
        <v>500000</v>
      </c>
      <c r="F21" s="12">
        <v>500000</v>
      </c>
      <c r="G21" s="12">
        <v>500000</v>
      </c>
      <c r="H21" s="12">
        <v>500000</v>
      </c>
    </row>
    <row r="22" spans="1:8" ht="16.5" thickBot="1" x14ac:dyDescent="0.3">
      <c r="A22" s="97" t="s">
        <v>10</v>
      </c>
      <c r="B22" s="97"/>
      <c r="C22" s="26">
        <v>461545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s="3" customFormat="1" ht="21" customHeight="1" thickBot="1" x14ac:dyDescent="0.3">
      <c r="A23" s="74" t="s">
        <v>11</v>
      </c>
      <c r="B23" s="75"/>
      <c r="C23" s="24">
        <f>C21+C22</f>
        <v>4094877.31</v>
      </c>
      <c r="D23" s="17">
        <f>D21+D22</f>
        <v>1455155</v>
      </c>
      <c r="E23" s="17">
        <f t="shared" ref="E23:H23" si="0">E21+E22</f>
        <v>500000</v>
      </c>
      <c r="F23" s="17">
        <f t="shared" si="0"/>
        <v>500000</v>
      </c>
      <c r="G23" s="17">
        <f t="shared" si="0"/>
        <v>500000</v>
      </c>
      <c r="H23" s="17">
        <f t="shared" si="0"/>
        <v>500000</v>
      </c>
    </row>
    <row r="24" spans="1:8" ht="15.75" thickBot="1" x14ac:dyDescent="0.3">
      <c r="A24" s="84"/>
      <c r="B24" s="85"/>
      <c r="C24" s="85"/>
      <c r="D24" s="85"/>
      <c r="E24" s="85"/>
      <c r="F24" s="85"/>
      <c r="G24" s="85"/>
      <c r="H24" s="86"/>
    </row>
    <row r="25" spans="1:8" ht="15.75" thickBot="1" x14ac:dyDescent="0.3">
      <c r="A25" s="82" t="s">
        <v>12</v>
      </c>
      <c r="B25" s="83"/>
      <c r="C25" s="27">
        <v>-293390.45</v>
      </c>
      <c r="D25" s="7">
        <f>D19-D23</f>
        <v>-600833</v>
      </c>
      <c r="E25" s="7">
        <f t="shared" ref="E25:H25" si="1">E19-E23</f>
        <v>113600</v>
      </c>
      <c r="F25" s="7">
        <f t="shared" si="1"/>
        <v>113600</v>
      </c>
      <c r="G25" s="7">
        <f t="shared" si="1"/>
        <v>113600</v>
      </c>
      <c r="H25" s="7">
        <f t="shared" si="1"/>
        <v>113600</v>
      </c>
    </row>
    <row r="26" spans="1:8" ht="15.75" thickBot="1" x14ac:dyDescent="0.3">
      <c r="A26" s="87"/>
      <c r="B26" s="88"/>
      <c r="C26" s="88"/>
      <c r="D26" s="88"/>
      <c r="E26" s="88"/>
      <c r="F26" s="88"/>
      <c r="G26" s="88"/>
      <c r="H26" s="89"/>
    </row>
    <row r="27" spans="1:8" s="3" customFormat="1" ht="19.149999999999999" customHeight="1" thickBot="1" x14ac:dyDescent="0.3">
      <c r="A27" s="74" t="s">
        <v>19</v>
      </c>
      <c r="B27" s="75"/>
      <c r="C27" s="24">
        <f>C30+C29-C31</f>
        <v>-293390.45</v>
      </c>
      <c r="D27" s="17">
        <f>D31+D29</f>
        <v>-600833</v>
      </c>
      <c r="E27" s="17">
        <v>0</v>
      </c>
      <c r="F27" s="17">
        <v>0</v>
      </c>
      <c r="G27" s="17">
        <v>0</v>
      </c>
      <c r="H27" s="17">
        <v>0</v>
      </c>
    </row>
    <row r="28" spans="1:8" x14ac:dyDescent="0.25">
      <c r="A28" s="76" t="s">
        <v>13</v>
      </c>
      <c r="B28" s="77"/>
      <c r="C28" s="28"/>
      <c r="D28" s="5"/>
      <c r="E28" s="5"/>
      <c r="F28" s="5"/>
      <c r="G28" s="5"/>
      <c r="H28" s="5"/>
    </row>
    <row r="29" spans="1:8" s="2" customFormat="1" ht="17.45" customHeight="1" x14ac:dyDescent="0.25">
      <c r="A29" s="68" t="s">
        <v>14</v>
      </c>
      <c r="B29" s="69"/>
      <c r="C29" s="23">
        <v>-293390.45</v>
      </c>
      <c r="D29" s="11">
        <v>-600833</v>
      </c>
      <c r="E29" s="11">
        <v>0</v>
      </c>
      <c r="F29" s="11">
        <v>0</v>
      </c>
      <c r="G29" s="11">
        <v>0</v>
      </c>
      <c r="H29" s="11">
        <v>0</v>
      </c>
    </row>
    <row r="30" spans="1:8" x14ac:dyDescent="0.25">
      <c r="A30" s="70" t="s">
        <v>15</v>
      </c>
      <c r="B30" s="71"/>
      <c r="C30" s="2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</row>
    <row r="31" spans="1:8" ht="15.75" thickBot="1" x14ac:dyDescent="0.3">
      <c r="A31" s="72" t="s">
        <v>16</v>
      </c>
      <c r="B31" s="73"/>
      <c r="C31" s="22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</row>
    <row r="32" spans="1:8" x14ac:dyDescent="0.25">
      <c r="D32" s="1"/>
      <c r="E32" s="1"/>
      <c r="F32" s="1"/>
      <c r="G32" s="1"/>
      <c r="H32" s="1"/>
    </row>
    <row r="33" spans="1:8" x14ac:dyDescent="0.25">
      <c r="A33" t="s">
        <v>17</v>
      </c>
      <c r="C33" s="18"/>
      <c r="D33" s="1"/>
      <c r="E33" s="1"/>
      <c r="F33" s="1"/>
      <c r="G33" s="1"/>
      <c r="H33" s="1"/>
    </row>
    <row r="34" spans="1:8" x14ac:dyDescent="0.25">
      <c r="D34" s="1"/>
      <c r="E34" s="1"/>
      <c r="F34" s="1"/>
      <c r="G34" s="1"/>
      <c r="H34" s="1"/>
    </row>
    <row r="35" spans="1:8" x14ac:dyDescent="0.25">
      <c r="D35" s="1"/>
      <c r="E35" s="1"/>
      <c r="F35" s="1"/>
      <c r="G35" s="1"/>
      <c r="H35" s="1"/>
    </row>
    <row r="36" spans="1:8" x14ac:dyDescent="0.25">
      <c r="D36" s="1"/>
      <c r="E36" s="1"/>
      <c r="F36" s="1"/>
      <c r="G36" s="1"/>
      <c r="H36" s="1"/>
    </row>
    <row r="37" spans="1:8" x14ac:dyDescent="0.25">
      <c r="D37" s="1"/>
      <c r="E37" s="1"/>
      <c r="F37" s="1"/>
      <c r="G37" s="1"/>
      <c r="H37" s="1"/>
    </row>
    <row r="38" spans="1:8" x14ac:dyDescent="0.25">
      <c r="D38" s="1"/>
      <c r="E38" s="1"/>
      <c r="F38" s="1"/>
      <c r="G38" s="1"/>
      <c r="H38" s="1"/>
    </row>
    <row r="39" spans="1:8" x14ac:dyDescent="0.25">
      <c r="D39" s="1"/>
      <c r="E39" s="1"/>
      <c r="F39" s="1"/>
      <c r="G39" s="1"/>
      <c r="H39" s="1"/>
    </row>
    <row r="40" spans="1:8" x14ac:dyDescent="0.25">
      <c r="D40" s="1"/>
      <c r="E40" s="1"/>
      <c r="F40" s="1"/>
      <c r="G40" s="1"/>
      <c r="H40" s="1"/>
    </row>
    <row r="41" spans="1:8" x14ac:dyDescent="0.25">
      <c r="D41" s="1"/>
      <c r="E41" s="1"/>
      <c r="F41" s="1"/>
      <c r="G41" s="1"/>
      <c r="H41" s="1"/>
    </row>
    <row r="42" spans="1:8" x14ac:dyDescent="0.25">
      <c r="D42" s="1"/>
      <c r="E42" s="1"/>
      <c r="F42" s="1"/>
      <c r="G42" s="1"/>
      <c r="H42" s="1"/>
    </row>
    <row r="43" spans="1:8" x14ac:dyDescent="0.25">
      <c r="D43" s="1"/>
      <c r="E43" s="1"/>
      <c r="F43" s="1"/>
      <c r="G43" s="1"/>
      <c r="H43" s="1"/>
    </row>
  </sheetData>
  <mergeCells count="17">
    <mergeCell ref="A1:H1"/>
    <mergeCell ref="A2:H2"/>
    <mergeCell ref="A25:B25"/>
    <mergeCell ref="A24:H24"/>
    <mergeCell ref="A26:H26"/>
    <mergeCell ref="A23:B23"/>
    <mergeCell ref="A12:H12"/>
    <mergeCell ref="A5:H5"/>
    <mergeCell ref="A19:B19"/>
    <mergeCell ref="A21:B21"/>
    <mergeCell ref="A22:B22"/>
    <mergeCell ref="A20:H20"/>
    <mergeCell ref="A29:B29"/>
    <mergeCell ref="A30:B30"/>
    <mergeCell ref="A31:B31"/>
    <mergeCell ref="A27:B27"/>
    <mergeCell ref="A28:B28"/>
  </mergeCells>
  <pageMargins left="0.23622047244094491" right="0.23622047244094491" top="0.19685039370078741" bottom="0.19685039370078741" header="0.31496062992125984" footer="0.31496062992125984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hsoukupova</dc:creator>
  <cp:lastModifiedBy>Monika</cp:lastModifiedBy>
  <cp:lastPrinted>2017-11-28T18:45:56Z</cp:lastPrinted>
  <dcterms:created xsi:type="dcterms:W3CDTF">2016-11-07T11:46:03Z</dcterms:created>
  <dcterms:modified xsi:type="dcterms:W3CDTF">2019-11-24T14:19:08Z</dcterms:modified>
</cp:coreProperties>
</file>